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8_{57BBAD16-A56F-46EE-855E-CC839A18DDC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3" i="5" l="1"/>
  <c r="G203" i="5"/>
  <c r="H202" i="5"/>
  <c r="G202" i="5"/>
  <c r="H201" i="5"/>
  <c r="G201" i="5"/>
  <c r="H200" i="5"/>
  <c r="G200" i="5"/>
  <c r="H199" i="5"/>
  <c r="G199" i="5"/>
  <c r="H198" i="5"/>
  <c r="G198" i="5"/>
  <c r="H197" i="5"/>
  <c r="G197" i="5"/>
  <c r="H196" i="5"/>
  <c r="G196" i="5"/>
  <c r="H195" i="5"/>
  <c r="G195" i="5"/>
  <c r="H194" i="5"/>
  <c r="G194" i="5"/>
  <c r="H193" i="5"/>
  <c r="G193" i="5"/>
  <c r="H192" i="5"/>
  <c r="G192" i="5"/>
  <c r="H191" i="5"/>
  <c r="G191" i="5"/>
  <c r="H190" i="5"/>
  <c r="G190" i="5"/>
  <c r="H189" i="5"/>
  <c r="G189" i="5"/>
  <c r="H188" i="5"/>
  <c r="G188" i="5"/>
  <c r="H187" i="5"/>
  <c r="G187" i="5"/>
  <c r="H186" i="5"/>
  <c r="G186" i="5"/>
  <c r="H185" i="5"/>
  <c r="G185" i="5"/>
  <c r="H184" i="5"/>
  <c r="G184" i="5"/>
  <c r="H183" i="5"/>
  <c r="G183" i="5"/>
  <c r="H182" i="5"/>
  <c r="G182" i="5"/>
  <c r="H181" i="5"/>
  <c r="G181" i="5"/>
  <c r="H180" i="5"/>
  <c r="G180" i="5"/>
  <c r="H179" i="5"/>
  <c r="G179" i="5"/>
  <c r="H178" i="5"/>
  <c r="G178" i="5"/>
  <c r="H177" i="5"/>
  <c r="G177" i="5"/>
  <c r="H176" i="5"/>
  <c r="G176" i="5"/>
  <c r="H175" i="5"/>
  <c r="G175" i="5"/>
  <c r="H174" i="5"/>
  <c r="G174" i="5"/>
  <c r="H173" i="5"/>
  <c r="G173" i="5"/>
  <c r="H172" i="5"/>
  <c r="G172" i="5"/>
  <c r="H171" i="5"/>
  <c r="G171" i="5"/>
  <c r="H170" i="5"/>
  <c r="G170" i="5"/>
  <c r="H169" i="5"/>
  <c r="G169" i="5"/>
  <c r="H168" i="5"/>
  <c r="G168" i="5"/>
  <c r="H167" i="5"/>
  <c r="G167" i="5"/>
  <c r="H166" i="5"/>
  <c r="G166" i="5"/>
  <c r="H165" i="5"/>
  <c r="G165" i="5"/>
  <c r="H164" i="5"/>
  <c r="G164" i="5"/>
  <c r="H163" i="5"/>
  <c r="G163" i="5"/>
  <c r="H162" i="5"/>
  <c r="G162" i="5"/>
  <c r="H161" i="5"/>
  <c r="G161" i="5"/>
  <c r="H160" i="5"/>
  <c r="G160" i="5"/>
  <c r="H159" i="5"/>
  <c r="G159" i="5"/>
  <c r="H158" i="5"/>
  <c r="G158" i="5"/>
  <c r="H157" i="5"/>
  <c r="G157" i="5"/>
  <c r="H156" i="5"/>
  <c r="G156" i="5"/>
  <c r="H155" i="5"/>
  <c r="G155" i="5"/>
  <c r="H154" i="5"/>
  <c r="G154" i="5"/>
  <c r="H153" i="5"/>
  <c r="G153" i="5"/>
  <c r="H152" i="5"/>
  <c r="G152" i="5"/>
  <c r="H151" i="5"/>
  <c r="G151" i="5"/>
  <c r="H150" i="5"/>
  <c r="G150" i="5"/>
  <c r="H149" i="5"/>
  <c r="G149" i="5"/>
  <c r="H148" i="5"/>
  <c r="G148" i="5"/>
  <c r="H147" i="5"/>
  <c r="G147" i="5"/>
  <c r="H146" i="5"/>
  <c r="G146" i="5"/>
  <c r="H145" i="5"/>
  <c r="G145" i="5"/>
  <c r="H144" i="5"/>
  <c r="G144" i="5"/>
  <c r="H143" i="5"/>
  <c r="G143" i="5"/>
  <c r="H142" i="5"/>
  <c r="G142" i="5"/>
  <c r="H141" i="5"/>
  <c r="G141" i="5"/>
  <c r="H140" i="5"/>
  <c r="G140" i="5"/>
  <c r="H139" i="5"/>
  <c r="G139" i="5"/>
  <c r="H138" i="5"/>
  <c r="G138" i="5"/>
  <c r="H137" i="5"/>
  <c r="G137" i="5"/>
  <c r="H136" i="5"/>
  <c r="G136" i="5"/>
  <c r="H135" i="5"/>
  <c r="G135" i="5"/>
  <c r="H134" i="5"/>
  <c r="G134" i="5"/>
  <c r="H133" i="5"/>
  <c r="G133" i="5"/>
  <c r="H132" i="5"/>
  <c r="G132" i="5"/>
  <c r="H131" i="5"/>
  <c r="G131" i="5"/>
  <c r="H130" i="5"/>
  <c r="G130" i="5"/>
  <c r="H129" i="5"/>
  <c r="G129" i="5"/>
  <c r="H128" i="5"/>
  <c r="G128" i="5"/>
  <c r="H127" i="5"/>
  <c r="G127" i="5"/>
  <c r="H126" i="5"/>
  <c r="G126" i="5"/>
  <c r="H125" i="5"/>
  <c r="G125" i="5"/>
  <c r="H124" i="5"/>
  <c r="G124" i="5"/>
  <c r="H123" i="5"/>
  <c r="G123" i="5"/>
  <c r="H122" i="5"/>
  <c r="G122" i="5"/>
  <c r="H121" i="5"/>
  <c r="G121" i="5"/>
  <c r="H120" i="5"/>
  <c r="G120" i="5"/>
  <c r="H119" i="5"/>
  <c r="G119" i="5"/>
  <c r="H118" i="5"/>
  <c r="G118" i="5"/>
  <c r="H117" i="5"/>
  <c r="G117" i="5"/>
  <c r="H116" i="5"/>
  <c r="G116" i="5"/>
  <c r="H115" i="5"/>
  <c r="G115" i="5"/>
  <c r="H114" i="5"/>
  <c r="G114" i="5"/>
  <c r="H113" i="5"/>
  <c r="G113" i="5"/>
  <c r="H112" i="5"/>
  <c r="G112" i="5"/>
  <c r="H111" i="5"/>
  <c r="G111" i="5"/>
  <c r="H110" i="5"/>
  <c r="G110" i="5"/>
  <c r="H109" i="5"/>
  <c r="G109" i="5"/>
  <c r="H108" i="5"/>
  <c r="G108" i="5"/>
  <c r="H107" i="5"/>
  <c r="G107" i="5"/>
  <c r="H106" i="5"/>
  <c r="G106" i="5"/>
  <c r="H105" i="5"/>
  <c r="G105" i="5"/>
  <c r="H104" i="5"/>
  <c r="G104" i="5"/>
  <c r="H103" i="5"/>
  <c r="G103" i="5"/>
  <c r="H102" i="5"/>
  <c r="G102" i="5"/>
  <c r="H101" i="5"/>
  <c r="G101" i="5"/>
  <c r="H100" i="5"/>
  <c r="G100" i="5"/>
  <c r="H99" i="5"/>
  <c r="G99" i="5"/>
  <c r="H98" i="5"/>
  <c r="G98" i="5"/>
  <c r="H97" i="5"/>
  <c r="G97" i="5"/>
  <c r="H96" i="5"/>
  <c r="G96" i="5"/>
  <c r="H95" i="5"/>
  <c r="G95" i="5"/>
  <c r="H94" i="5"/>
  <c r="G94" i="5"/>
  <c r="H93" i="5"/>
  <c r="G93" i="5"/>
  <c r="H92" i="5"/>
  <c r="G92" i="5"/>
  <c r="H91" i="5"/>
  <c r="G91" i="5"/>
  <c r="H90" i="5"/>
  <c r="G90" i="5"/>
  <c r="H89" i="5"/>
  <c r="G89" i="5"/>
  <c r="H88" i="5"/>
  <c r="G88" i="5"/>
  <c r="H87" i="5"/>
  <c r="G87" i="5"/>
  <c r="H86" i="5"/>
  <c r="G86" i="5"/>
  <c r="H85" i="5"/>
  <c r="G85" i="5"/>
  <c r="H84" i="5"/>
  <c r="G84" i="5"/>
  <c r="H83" i="5"/>
  <c r="G83" i="5"/>
  <c r="H82" i="5"/>
  <c r="G82" i="5"/>
  <c r="H81" i="5"/>
  <c r="G81" i="5"/>
  <c r="H80" i="5"/>
  <c r="G80" i="5"/>
  <c r="H79" i="5"/>
  <c r="G79" i="5"/>
  <c r="H78" i="5"/>
  <c r="G78" i="5"/>
  <c r="H77" i="5"/>
  <c r="G77" i="5"/>
  <c r="H76" i="5"/>
  <c r="G76" i="5"/>
  <c r="H75" i="5"/>
  <c r="G75" i="5"/>
  <c r="H74" i="5"/>
  <c r="G74" i="5"/>
  <c r="H73" i="5"/>
  <c r="G73" i="5"/>
  <c r="H72" i="5"/>
  <c r="G72" i="5"/>
  <c r="H71" i="5"/>
  <c r="G71" i="5"/>
  <c r="H70" i="5"/>
  <c r="G70" i="5"/>
  <c r="H69" i="5"/>
  <c r="G69" i="5"/>
  <c r="H68" i="5"/>
  <c r="G68" i="5"/>
  <c r="H67" i="5"/>
  <c r="G67" i="5"/>
  <c r="H66" i="5"/>
  <c r="G66" i="5"/>
  <c r="H65" i="5"/>
  <c r="G65" i="5"/>
  <c r="H64" i="5"/>
  <c r="G64" i="5"/>
  <c r="H63" i="5"/>
  <c r="G63" i="5"/>
  <c r="H62" i="5"/>
  <c r="G62" i="5"/>
  <c r="H61" i="5"/>
  <c r="G61" i="5"/>
  <c r="H60" i="5"/>
  <c r="G60" i="5"/>
  <c r="H59" i="5"/>
  <c r="G59" i="5"/>
  <c r="H58" i="5"/>
  <c r="G58" i="5"/>
  <c r="H57" i="5"/>
  <c r="G57" i="5"/>
  <c r="H56" i="5"/>
  <c r="G56" i="5"/>
  <c r="H55" i="5"/>
  <c r="G55" i="5"/>
  <c r="H54" i="5"/>
  <c r="G54" i="5"/>
  <c r="H53" i="5"/>
  <c r="G53" i="5"/>
  <c r="H52" i="5"/>
  <c r="G52" i="5"/>
  <c r="H51" i="5"/>
  <c r="G51" i="5"/>
  <c r="H50" i="5"/>
  <c r="G50" i="5"/>
  <c r="H49" i="5"/>
  <c r="G49" i="5"/>
  <c r="H48" i="5"/>
  <c r="G48" i="5"/>
  <c r="H47" i="5"/>
  <c r="G47" i="5"/>
  <c r="H46" i="5"/>
  <c r="G46" i="5"/>
  <c r="H45" i="5"/>
  <c r="G45" i="5"/>
  <c r="H44" i="5"/>
  <c r="G44" i="5"/>
  <c r="H43" i="5"/>
  <c r="G43" i="5"/>
  <c r="H42" i="5"/>
  <c r="G42" i="5"/>
  <c r="H41" i="5"/>
  <c r="G41" i="5"/>
  <c r="H40" i="5"/>
  <c r="G40" i="5"/>
  <c r="H39" i="5"/>
  <c r="G39" i="5"/>
  <c r="H38" i="5"/>
  <c r="G38" i="5"/>
  <c r="H37" i="5"/>
  <c r="G37" i="5"/>
  <c r="H36" i="5"/>
  <c r="G36" i="5"/>
  <c r="H35" i="5"/>
  <c r="G35" i="5"/>
  <c r="H34" i="5"/>
  <c r="G34" i="5"/>
  <c r="H33" i="5"/>
  <c r="G33" i="5"/>
  <c r="H32" i="5"/>
  <c r="G32" i="5"/>
  <c r="H31" i="5"/>
  <c r="G31" i="5"/>
  <c r="H30" i="5"/>
  <c r="G30" i="5"/>
  <c r="H29" i="5"/>
  <c r="G29" i="5"/>
  <c r="H28" i="5"/>
  <c r="G28" i="5"/>
  <c r="H27" i="5"/>
  <c r="G27" i="5"/>
  <c r="H26" i="5"/>
  <c r="G26" i="5"/>
  <c r="H25" i="5"/>
  <c r="G25" i="5"/>
  <c r="H24" i="5"/>
  <c r="G24" i="5"/>
  <c r="H23" i="5"/>
  <c r="G23" i="5"/>
  <c r="H22" i="5"/>
  <c r="G22" i="5"/>
  <c r="H21" i="5"/>
  <c r="G21" i="5"/>
  <c r="H20" i="5"/>
  <c r="G20" i="5"/>
  <c r="H19" i="5"/>
  <c r="G19" i="5"/>
  <c r="H18" i="5"/>
  <c r="G18" i="5"/>
  <c r="H17" i="5"/>
  <c r="G17" i="5"/>
  <c r="H16" i="5"/>
  <c r="G16" i="5"/>
  <c r="H15" i="5"/>
  <c r="G15" i="5"/>
  <c r="H14" i="5"/>
  <c r="G14" i="5"/>
  <c r="H13" i="5"/>
  <c r="G13" i="5"/>
  <c r="H12" i="5"/>
  <c r="G12" i="5"/>
  <c r="H11" i="5"/>
  <c r="G11" i="5"/>
  <c r="H10" i="5"/>
  <c r="G10" i="5"/>
  <c r="H9" i="5"/>
  <c r="G9" i="5"/>
  <c r="H8" i="5"/>
  <c r="G8" i="5"/>
  <c r="H7" i="5"/>
  <c r="G7" i="5"/>
  <c r="H6" i="5"/>
  <c r="G6" i="5"/>
  <c r="H5" i="5"/>
  <c r="G5" i="5"/>
  <c r="H4" i="5"/>
  <c r="G4" i="5"/>
  <c r="H1" i="5"/>
  <c r="G1" i="5"/>
  <c r="C1" i="5"/>
  <c r="B1" i="5"/>
  <c r="H203" i="4"/>
  <c r="G203" i="4"/>
  <c r="H202" i="4"/>
  <c r="G202" i="4"/>
  <c r="H201" i="4"/>
  <c r="G201" i="4"/>
  <c r="H200" i="4"/>
  <c r="G200" i="4"/>
  <c r="H199" i="4"/>
  <c r="G199" i="4"/>
  <c r="H198" i="4"/>
  <c r="G198" i="4"/>
  <c r="H197" i="4"/>
  <c r="G197" i="4"/>
  <c r="H196" i="4"/>
  <c r="G196" i="4"/>
  <c r="H195" i="4"/>
  <c r="G195" i="4"/>
  <c r="H194" i="4"/>
  <c r="G194" i="4"/>
  <c r="H193" i="4"/>
  <c r="G193" i="4"/>
  <c r="H192" i="4"/>
  <c r="G192" i="4"/>
  <c r="H191" i="4"/>
  <c r="G191" i="4"/>
  <c r="H190" i="4"/>
  <c r="G190" i="4"/>
  <c r="H189" i="4"/>
  <c r="G189" i="4"/>
  <c r="H188" i="4"/>
  <c r="G188" i="4"/>
  <c r="H187" i="4"/>
  <c r="G187" i="4"/>
  <c r="H186" i="4"/>
  <c r="G186" i="4"/>
  <c r="H185" i="4"/>
  <c r="G185" i="4"/>
  <c r="H184" i="4"/>
  <c r="G184" i="4"/>
  <c r="H183" i="4"/>
  <c r="G183" i="4"/>
  <c r="H182" i="4"/>
  <c r="G182" i="4"/>
  <c r="H181" i="4"/>
  <c r="G181" i="4"/>
  <c r="H180" i="4"/>
  <c r="G180" i="4"/>
  <c r="H179" i="4"/>
  <c r="G179" i="4"/>
  <c r="H178" i="4"/>
  <c r="G178" i="4"/>
  <c r="H177" i="4"/>
  <c r="G177" i="4"/>
  <c r="H176" i="4"/>
  <c r="G176" i="4"/>
  <c r="H175" i="4"/>
  <c r="G175" i="4"/>
  <c r="H174" i="4"/>
  <c r="G174" i="4"/>
  <c r="H173" i="4"/>
  <c r="G173" i="4"/>
  <c r="H172" i="4"/>
  <c r="G172" i="4"/>
  <c r="H171" i="4"/>
  <c r="G171" i="4"/>
  <c r="H170" i="4"/>
  <c r="G170" i="4"/>
  <c r="H169" i="4"/>
  <c r="G169" i="4"/>
  <c r="H168" i="4"/>
  <c r="G168" i="4"/>
  <c r="H167" i="4"/>
  <c r="G167" i="4"/>
  <c r="H166" i="4"/>
  <c r="G166" i="4"/>
  <c r="H165" i="4"/>
  <c r="G165" i="4"/>
  <c r="H164" i="4"/>
  <c r="G164" i="4"/>
  <c r="H163" i="4"/>
  <c r="G163" i="4"/>
  <c r="H162" i="4"/>
  <c r="G162" i="4"/>
  <c r="H161" i="4"/>
  <c r="G161" i="4"/>
  <c r="H160" i="4"/>
  <c r="G160" i="4"/>
  <c r="H159" i="4"/>
  <c r="G159" i="4"/>
  <c r="H158" i="4"/>
  <c r="G158" i="4"/>
  <c r="H157" i="4"/>
  <c r="G157" i="4"/>
  <c r="H156" i="4"/>
  <c r="G156" i="4"/>
  <c r="H155" i="4"/>
  <c r="G155" i="4"/>
  <c r="H154" i="4"/>
  <c r="G154" i="4"/>
  <c r="H153" i="4"/>
  <c r="G153" i="4"/>
  <c r="H152" i="4"/>
  <c r="G152" i="4"/>
  <c r="H151" i="4"/>
  <c r="G151" i="4"/>
  <c r="H150" i="4"/>
  <c r="G150" i="4"/>
  <c r="H149" i="4"/>
  <c r="G149" i="4"/>
  <c r="H148" i="4"/>
  <c r="G148" i="4"/>
  <c r="H147" i="4"/>
  <c r="G147" i="4"/>
  <c r="H146" i="4"/>
  <c r="G146" i="4"/>
  <c r="H145" i="4"/>
  <c r="G145" i="4"/>
  <c r="H144" i="4"/>
  <c r="G144" i="4"/>
  <c r="H143" i="4"/>
  <c r="G143" i="4"/>
  <c r="H142" i="4"/>
  <c r="G142" i="4"/>
  <c r="H141" i="4"/>
  <c r="G141" i="4"/>
  <c r="H140" i="4"/>
  <c r="G140" i="4"/>
  <c r="H139" i="4"/>
  <c r="G139" i="4"/>
  <c r="H138" i="4"/>
  <c r="G138" i="4"/>
  <c r="H137" i="4"/>
  <c r="G137" i="4"/>
  <c r="H136" i="4"/>
  <c r="G136" i="4"/>
  <c r="H135" i="4"/>
  <c r="G135" i="4"/>
  <c r="H134" i="4"/>
  <c r="G134" i="4"/>
  <c r="H133" i="4"/>
  <c r="G133" i="4"/>
  <c r="H132" i="4"/>
  <c r="G132" i="4"/>
  <c r="H131" i="4"/>
  <c r="G131" i="4"/>
  <c r="H130" i="4"/>
  <c r="G130" i="4"/>
  <c r="H129" i="4"/>
  <c r="G129" i="4"/>
  <c r="H128" i="4"/>
  <c r="G128" i="4"/>
  <c r="H127" i="4"/>
  <c r="G127" i="4"/>
  <c r="H126" i="4"/>
  <c r="G126" i="4"/>
  <c r="H125" i="4"/>
  <c r="G125" i="4"/>
  <c r="H124" i="4"/>
  <c r="G124" i="4"/>
  <c r="H123" i="4"/>
  <c r="G123" i="4"/>
  <c r="H122" i="4"/>
  <c r="G122" i="4"/>
  <c r="H121" i="4"/>
  <c r="G121" i="4"/>
  <c r="H120" i="4"/>
  <c r="G120" i="4"/>
  <c r="H119" i="4"/>
  <c r="G119" i="4"/>
  <c r="H118" i="4"/>
  <c r="G118" i="4"/>
  <c r="H117" i="4"/>
  <c r="G117" i="4"/>
  <c r="H116" i="4"/>
  <c r="G116" i="4"/>
  <c r="H115" i="4"/>
  <c r="G115" i="4"/>
  <c r="H114" i="4"/>
  <c r="G114" i="4"/>
  <c r="H113" i="4"/>
  <c r="G113" i="4"/>
  <c r="H112" i="4"/>
  <c r="G112" i="4"/>
  <c r="H111" i="4"/>
  <c r="G111" i="4"/>
  <c r="H110" i="4"/>
  <c r="G110" i="4"/>
  <c r="H109" i="4"/>
  <c r="G109" i="4"/>
  <c r="H108" i="4"/>
  <c r="G108" i="4"/>
  <c r="H107" i="4"/>
  <c r="G107" i="4"/>
  <c r="H106" i="4"/>
  <c r="G106" i="4"/>
  <c r="H105" i="4"/>
  <c r="G105" i="4"/>
  <c r="H104" i="4"/>
  <c r="G104" i="4"/>
  <c r="H103" i="4"/>
  <c r="G103" i="4"/>
  <c r="H102" i="4"/>
  <c r="G102" i="4"/>
  <c r="H101" i="4"/>
  <c r="G101" i="4"/>
  <c r="H100" i="4"/>
  <c r="G100" i="4"/>
  <c r="H99" i="4"/>
  <c r="G99" i="4"/>
  <c r="H98" i="4"/>
  <c r="G98" i="4"/>
  <c r="H97" i="4"/>
  <c r="G97" i="4"/>
  <c r="H96" i="4"/>
  <c r="G96" i="4"/>
  <c r="H95" i="4"/>
  <c r="G95" i="4"/>
  <c r="H94" i="4"/>
  <c r="G94" i="4"/>
  <c r="H93" i="4"/>
  <c r="G93" i="4"/>
  <c r="H92" i="4"/>
  <c r="G92" i="4"/>
  <c r="H91" i="4"/>
  <c r="G91" i="4"/>
  <c r="H90" i="4"/>
  <c r="G90" i="4"/>
  <c r="H89" i="4"/>
  <c r="G89" i="4"/>
  <c r="H88" i="4"/>
  <c r="G88" i="4"/>
  <c r="H87" i="4"/>
  <c r="G87" i="4"/>
  <c r="H86" i="4"/>
  <c r="G86" i="4"/>
  <c r="H85" i="4"/>
  <c r="G85" i="4"/>
  <c r="H84" i="4"/>
  <c r="G84" i="4"/>
  <c r="H83" i="4"/>
  <c r="G83" i="4"/>
  <c r="H82" i="4"/>
  <c r="G82" i="4"/>
  <c r="H81" i="4"/>
  <c r="G81" i="4"/>
  <c r="H80" i="4"/>
  <c r="G80" i="4"/>
  <c r="H79" i="4"/>
  <c r="G79" i="4"/>
  <c r="H78" i="4"/>
  <c r="G78" i="4"/>
  <c r="H77" i="4"/>
  <c r="G77" i="4"/>
  <c r="H76" i="4"/>
  <c r="G76" i="4"/>
  <c r="H75" i="4"/>
  <c r="G75" i="4"/>
  <c r="H74" i="4"/>
  <c r="G74" i="4"/>
  <c r="H73" i="4"/>
  <c r="G73" i="4"/>
  <c r="H72" i="4"/>
  <c r="G72" i="4"/>
  <c r="H71" i="4"/>
  <c r="G71" i="4"/>
  <c r="H70" i="4"/>
  <c r="G70" i="4"/>
  <c r="H69" i="4"/>
  <c r="G69" i="4"/>
  <c r="H68" i="4"/>
  <c r="G68" i="4"/>
  <c r="H67" i="4"/>
  <c r="G67" i="4"/>
  <c r="H66" i="4"/>
  <c r="G66" i="4"/>
  <c r="H65" i="4"/>
  <c r="G65" i="4"/>
  <c r="H64" i="4"/>
  <c r="G64" i="4"/>
  <c r="H63" i="4"/>
  <c r="G63" i="4"/>
  <c r="H62" i="4"/>
  <c r="G62" i="4"/>
  <c r="H61" i="4"/>
  <c r="G61" i="4"/>
  <c r="H60" i="4"/>
  <c r="G60" i="4"/>
  <c r="H59" i="4"/>
  <c r="G59" i="4"/>
  <c r="H58" i="4"/>
  <c r="G58" i="4"/>
  <c r="H57" i="4"/>
  <c r="G57" i="4"/>
  <c r="H56" i="4"/>
  <c r="G56" i="4"/>
  <c r="H55" i="4"/>
  <c r="G55" i="4"/>
  <c r="H54" i="4"/>
  <c r="G54" i="4"/>
  <c r="H53" i="4"/>
  <c r="G53" i="4"/>
  <c r="H52" i="4"/>
  <c r="G52" i="4"/>
  <c r="H51" i="4"/>
  <c r="G51" i="4"/>
  <c r="H50" i="4"/>
  <c r="G50" i="4"/>
  <c r="H49" i="4"/>
  <c r="G49" i="4"/>
  <c r="H48" i="4"/>
  <c r="G48" i="4"/>
  <c r="H47" i="4"/>
  <c r="G47" i="4"/>
  <c r="H46" i="4"/>
  <c r="G46" i="4"/>
  <c r="H45" i="4"/>
  <c r="G45" i="4"/>
  <c r="H44" i="4"/>
  <c r="G44" i="4"/>
  <c r="H43" i="4"/>
  <c r="G43" i="4"/>
  <c r="H42" i="4"/>
  <c r="G42" i="4"/>
  <c r="H41" i="4"/>
  <c r="G41" i="4"/>
  <c r="H40" i="4"/>
  <c r="G40" i="4"/>
  <c r="H39" i="4"/>
  <c r="G39" i="4"/>
  <c r="H38" i="4"/>
  <c r="G38" i="4"/>
  <c r="H37" i="4"/>
  <c r="G37" i="4"/>
  <c r="H36" i="4"/>
  <c r="G36" i="4"/>
  <c r="H35" i="4"/>
  <c r="G35" i="4"/>
  <c r="H34" i="4"/>
  <c r="G34" i="4"/>
  <c r="H33" i="4"/>
  <c r="G33" i="4"/>
  <c r="H32" i="4"/>
  <c r="G32" i="4"/>
  <c r="H31" i="4"/>
  <c r="G31" i="4"/>
  <c r="H30" i="4"/>
  <c r="G30" i="4"/>
  <c r="H29" i="4"/>
  <c r="G29" i="4"/>
  <c r="H28" i="4"/>
  <c r="G28" i="4"/>
  <c r="H27" i="4"/>
  <c r="G27" i="4"/>
  <c r="H26" i="4"/>
  <c r="G26" i="4"/>
  <c r="H25" i="4"/>
  <c r="G25" i="4"/>
  <c r="H24" i="4"/>
  <c r="G24" i="4"/>
  <c r="H23" i="4"/>
  <c r="G23" i="4"/>
  <c r="H22" i="4"/>
  <c r="G22" i="4"/>
  <c r="H21" i="4"/>
  <c r="G21" i="4"/>
  <c r="H20" i="4"/>
  <c r="G20" i="4"/>
  <c r="H19" i="4"/>
  <c r="G19" i="4"/>
  <c r="H18" i="4"/>
  <c r="G18" i="4"/>
  <c r="H17" i="4"/>
  <c r="G17" i="4"/>
  <c r="H16" i="4"/>
  <c r="G16" i="4"/>
  <c r="H15" i="4"/>
  <c r="G15" i="4"/>
  <c r="H14" i="4"/>
  <c r="G14" i="4"/>
  <c r="H13" i="4"/>
  <c r="G13" i="4"/>
  <c r="H12" i="4"/>
  <c r="G12" i="4"/>
  <c r="H11" i="4"/>
  <c r="G11" i="4"/>
  <c r="H10" i="4"/>
  <c r="G10" i="4"/>
  <c r="H9" i="4"/>
  <c r="G9" i="4"/>
  <c r="H8" i="4"/>
  <c r="G8" i="4"/>
  <c r="H7" i="4"/>
  <c r="G7" i="4"/>
  <c r="H6" i="4"/>
  <c r="G6" i="4"/>
  <c r="H5" i="4"/>
  <c r="G5" i="4"/>
  <c r="H4" i="4"/>
  <c r="G4" i="4"/>
  <c r="H1" i="4"/>
  <c r="G1" i="4"/>
  <c r="C1" i="4"/>
  <c r="B1" i="4"/>
  <c r="H203" i="3"/>
  <c r="G203" i="3"/>
  <c r="H202" i="3"/>
  <c r="G202" i="3"/>
  <c r="H201" i="3"/>
  <c r="G201" i="3"/>
  <c r="H200" i="3"/>
  <c r="G200" i="3"/>
  <c r="H199" i="3"/>
  <c r="G199" i="3"/>
  <c r="H198" i="3"/>
  <c r="G198" i="3"/>
  <c r="H197" i="3"/>
  <c r="G197" i="3"/>
  <c r="H196" i="3"/>
  <c r="G196" i="3"/>
  <c r="H195" i="3"/>
  <c r="G195" i="3"/>
  <c r="H194" i="3"/>
  <c r="G194" i="3"/>
  <c r="H193" i="3"/>
  <c r="G193" i="3"/>
  <c r="H192" i="3"/>
  <c r="G192" i="3"/>
  <c r="H191" i="3"/>
  <c r="G191" i="3"/>
  <c r="H190" i="3"/>
  <c r="G190" i="3"/>
  <c r="H189" i="3"/>
  <c r="G189" i="3"/>
  <c r="H188" i="3"/>
  <c r="G188" i="3"/>
  <c r="H187" i="3"/>
  <c r="G187" i="3"/>
  <c r="H186" i="3"/>
  <c r="G186" i="3"/>
  <c r="H185" i="3"/>
  <c r="G185" i="3"/>
  <c r="H184" i="3"/>
  <c r="G184" i="3"/>
  <c r="H183" i="3"/>
  <c r="G183" i="3"/>
  <c r="H182" i="3"/>
  <c r="G182" i="3"/>
  <c r="H181" i="3"/>
  <c r="G181" i="3"/>
  <c r="H180" i="3"/>
  <c r="G180" i="3"/>
  <c r="H179" i="3"/>
  <c r="G179" i="3"/>
  <c r="H178" i="3"/>
  <c r="G178" i="3"/>
  <c r="H177" i="3"/>
  <c r="G177" i="3"/>
  <c r="H176" i="3"/>
  <c r="G176" i="3"/>
  <c r="H175" i="3"/>
  <c r="G175" i="3"/>
  <c r="H174" i="3"/>
  <c r="G174" i="3"/>
  <c r="H173" i="3"/>
  <c r="G173" i="3"/>
  <c r="H172" i="3"/>
  <c r="G172" i="3"/>
  <c r="H171" i="3"/>
  <c r="G171" i="3"/>
  <c r="H170" i="3"/>
  <c r="G170" i="3"/>
  <c r="H169" i="3"/>
  <c r="G169" i="3"/>
  <c r="H168" i="3"/>
  <c r="G168" i="3"/>
  <c r="H167" i="3"/>
  <c r="G167" i="3"/>
  <c r="H166" i="3"/>
  <c r="G166" i="3"/>
  <c r="H165" i="3"/>
  <c r="G165" i="3"/>
  <c r="H164" i="3"/>
  <c r="G164" i="3"/>
  <c r="H163" i="3"/>
  <c r="G163" i="3"/>
  <c r="H162" i="3"/>
  <c r="G162" i="3"/>
  <c r="H161" i="3"/>
  <c r="G161" i="3"/>
  <c r="H160" i="3"/>
  <c r="G160" i="3"/>
  <c r="H159" i="3"/>
  <c r="G159" i="3"/>
  <c r="H158" i="3"/>
  <c r="G158" i="3"/>
  <c r="H157" i="3"/>
  <c r="G157" i="3"/>
  <c r="H156" i="3"/>
  <c r="G156" i="3"/>
  <c r="H155" i="3"/>
  <c r="G155" i="3"/>
  <c r="H154" i="3"/>
  <c r="G154" i="3"/>
  <c r="H153" i="3"/>
  <c r="G153" i="3"/>
  <c r="H152" i="3"/>
  <c r="G152" i="3"/>
  <c r="H151" i="3"/>
  <c r="G151" i="3"/>
  <c r="H150" i="3"/>
  <c r="G150" i="3"/>
  <c r="H149" i="3"/>
  <c r="G149" i="3"/>
  <c r="H148" i="3"/>
  <c r="G148" i="3"/>
  <c r="H147" i="3"/>
  <c r="G147" i="3"/>
  <c r="H146" i="3"/>
  <c r="G146" i="3"/>
  <c r="H145" i="3"/>
  <c r="G145" i="3"/>
  <c r="H144" i="3"/>
  <c r="G144" i="3"/>
  <c r="H143" i="3"/>
  <c r="G143" i="3"/>
  <c r="H142" i="3"/>
  <c r="G142" i="3"/>
  <c r="H141" i="3"/>
  <c r="G141" i="3"/>
  <c r="H140" i="3"/>
  <c r="G140" i="3"/>
  <c r="H139" i="3"/>
  <c r="G139" i="3"/>
  <c r="H138" i="3"/>
  <c r="G138" i="3"/>
  <c r="H137" i="3"/>
  <c r="G137" i="3"/>
  <c r="H136" i="3"/>
  <c r="G136" i="3"/>
  <c r="H135" i="3"/>
  <c r="G135" i="3"/>
  <c r="H134" i="3"/>
  <c r="G134" i="3"/>
  <c r="H133" i="3"/>
  <c r="G133" i="3"/>
  <c r="H132" i="3"/>
  <c r="G132" i="3"/>
  <c r="H131" i="3"/>
  <c r="G131" i="3"/>
  <c r="H130" i="3"/>
  <c r="G130" i="3"/>
  <c r="H129" i="3"/>
  <c r="G129" i="3"/>
  <c r="H128" i="3"/>
  <c r="G128" i="3"/>
  <c r="H127" i="3"/>
  <c r="G127" i="3"/>
  <c r="H126" i="3"/>
  <c r="G126" i="3"/>
  <c r="H125" i="3"/>
  <c r="G125" i="3"/>
  <c r="H124" i="3"/>
  <c r="G124" i="3"/>
  <c r="H123" i="3"/>
  <c r="G123" i="3"/>
  <c r="H122" i="3"/>
  <c r="G122" i="3"/>
  <c r="H121" i="3"/>
  <c r="G121" i="3"/>
  <c r="H120" i="3"/>
  <c r="G120" i="3"/>
  <c r="H119" i="3"/>
  <c r="G119" i="3"/>
  <c r="H118" i="3"/>
  <c r="G118" i="3"/>
  <c r="H117" i="3"/>
  <c r="G117" i="3"/>
  <c r="H116" i="3"/>
  <c r="G116" i="3"/>
  <c r="H115" i="3"/>
  <c r="G115" i="3"/>
  <c r="H114" i="3"/>
  <c r="G114" i="3"/>
  <c r="H113" i="3"/>
  <c r="G113" i="3"/>
  <c r="H112" i="3"/>
  <c r="G112" i="3"/>
  <c r="H111" i="3"/>
  <c r="G111" i="3"/>
  <c r="H110" i="3"/>
  <c r="G110" i="3"/>
  <c r="H109" i="3"/>
  <c r="G109" i="3"/>
  <c r="H108" i="3"/>
  <c r="G108" i="3"/>
  <c r="H107" i="3"/>
  <c r="G107" i="3"/>
  <c r="H106" i="3"/>
  <c r="G106" i="3"/>
  <c r="H105" i="3"/>
  <c r="G105" i="3"/>
  <c r="H104" i="3"/>
  <c r="G104" i="3"/>
  <c r="H103" i="3"/>
  <c r="G103" i="3"/>
  <c r="H102" i="3"/>
  <c r="G102" i="3"/>
  <c r="H101" i="3"/>
  <c r="G101" i="3"/>
  <c r="H100" i="3"/>
  <c r="G100" i="3"/>
  <c r="H99" i="3"/>
  <c r="G99" i="3"/>
  <c r="H98" i="3"/>
  <c r="G98" i="3"/>
  <c r="H97" i="3"/>
  <c r="G97" i="3"/>
  <c r="H96" i="3"/>
  <c r="G96" i="3"/>
  <c r="H95" i="3"/>
  <c r="G95" i="3"/>
  <c r="H94" i="3"/>
  <c r="G94" i="3"/>
  <c r="H93" i="3"/>
  <c r="G93" i="3"/>
  <c r="H92" i="3"/>
  <c r="G92" i="3"/>
  <c r="H91" i="3"/>
  <c r="G91" i="3"/>
  <c r="H90" i="3"/>
  <c r="G90" i="3"/>
  <c r="H89" i="3"/>
  <c r="G89" i="3"/>
  <c r="H88" i="3"/>
  <c r="G88" i="3"/>
  <c r="H87" i="3"/>
  <c r="G87" i="3"/>
  <c r="H86" i="3"/>
  <c r="G86" i="3"/>
  <c r="H85" i="3"/>
  <c r="G85" i="3"/>
  <c r="H84" i="3"/>
  <c r="G84" i="3"/>
  <c r="H83" i="3"/>
  <c r="G83" i="3"/>
  <c r="H82" i="3"/>
  <c r="G82" i="3"/>
  <c r="H81" i="3"/>
  <c r="G81" i="3"/>
  <c r="H80" i="3"/>
  <c r="G80" i="3"/>
  <c r="H79" i="3"/>
  <c r="G79" i="3"/>
  <c r="H78" i="3"/>
  <c r="G78" i="3"/>
  <c r="H77" i="3"/>
  <c r="G77" i="3"/>
  <c r="H76" i="3"/>
  <c r="G76" i="3"/>
  <c r="H75" i="3"/>
  <c r="G75" i="3"/>
  <c r="H74" i="3"/>
  <c r="G74" i="3"/>
  <c r="H73" i="3"/>
  <c r="G73" i="3"/>
  <c r="H72" i="3"/>
  <c r="G72" i="3"/>
  <c r="H71" i="3"/>
  <c r="G71" i="3"/>
  <c r="H70" i="3"/>
  <c r="G70" i="3"/>
  <c r="H69" i="3"/>
  <c r="G69" i="3"/>
  <c r="H68" i="3"/>
  <c r="G68" i="3"/>
  <c r="H67" i="3"/>
  <c r="G67" i="3"/>
  <c r="H66" i="3"/>
  <c r="G66" i="3"/>
  <c r="H65" i="3"/>
  <c r="G65" i="3"/>
  <c r="H64" i="3"/>
  <c r="G64" i="3"/>
  <c r="H63" i="3"/>
  <c r="G63" i="3"/>
  <c r="H62" i="3"/>
  <c r="G62" i="3"/>
  <c r="H61" i="3"/>
  <c r="G61" i="3"/>
  <c r="H60" i="3"/>
  <c r="G60" i="3"/>
  <c r="H59" i="3"/>
  <c r="G59" i="3"/>
  <c r="H58" i="3"/>
  <c r="G58" i="3"/>
  <c r="H57" i="3"/>
  <c r="G57" i="3"/>
  <c r="H56" i="3"/>
  <c r="G56" i="3"/>
  <c r="H55" i="3"/>
  <c r="G55" i="3"/>
  <c r="H54" i="3"/>
  <c r="G54" i="3"/>
  <c r="H53" i="3"/>
  <c r="G53" i="3"/>
  <c r="H52" i="3"/>
  <c r="G52" i="3"/>
  <c r="H51" i="3"/>
  <c r="G51" i="3"/>
  <c r="H50" i="3"/>
  <c r="G50" i="3"/>
  <c r="H49" i="3"/>
  <c r="G49" i="3"/>
  <c r="H48" i="3"/>
  <c r="G48" i="3"/>
  <c r="H47" i="3"/>
  <c r="G47" i="3"/>
  <c r="H46" i="3"/>
  <c r="G46" i="3"/>
  <c r="H45" i="3"/>
  <c r="G45" i="3"/>
  <c r="H44" i="3"/>
  <c r="G44" i="3"/>
  <c r="H43" i="3"/>
  <c r="G43" i="3"/>
  <c r="H42" i="3"/>
  <c r="G42" i="3"/>
  <c r="H41" i="3"/>
  <c r="G41" i="3"/>
  <c r="H40" i="3"/>
  <c r="G40" i="3"/>
  <c r="H39" i="3"/>
  <c r="G39" i="3"/>
  <c r="H38" i="3"/>
  <c r="G38" i="3"/>
  <c r="H37" i="3"/>
  <c r="G37" i="3"/>
  <c r="H36" i="3"/>
  <c r="G36" i="3"/>
  <c r="H35" i="3"/>
  <c r="G35" i="3"/>
  <c r="H34" i="3"/>
  <c r="G34" i="3"/>
  <c r="H33" i="3"/>
  <c r="G33" i="3"/>
  <c r="H32" i="3"/>
  <c r="G32" i="3"/>
  <c r="H31" i="3"/>
  <c r="G31" i="3"/>
  <c r="H30" i="3"/>
  <c r="G30" i="3"/>
  <c r="H29" i="3"/>
  <c r="G29" i="3"/>
  <c r="H28" i="3"/>
  <c r="G28" i="3"/>
  <c r="H27" i="3"/>
  <c r="G27" i="3"/>
  <c r="H26" i="3"/>
  <c r="G26" i="3"/>
  <c r="H25" i="3"/>
  <c r="G25" i="3"/>
  <c r="H24" i="3"/>
  <c r="G24" i="3"/>
  <c r="H23" i="3"/>
  <c r="G23" i="3"/>
  <c r="H22" i="3"/>
  <c r="G22" i="3"/>
  <c r="H21" i="3"/>
  <c r="G21" i="3"/>
  <c r="H20" i="3"/>
  <c r="G20" i="3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H12" i="3"/>
  <c r="G12" i="3"/>
  <c r="H11" i="3"/>
  <c r="G11" i="3"/>
  <c r="H10" i="3"/>
  <c r="G10" i="3"/>
  <c r="H9" i="3"/>
  <c r="G9" i="3"/>
  <c r="H8" i="3"/>
  <c r="G8" i="3"/>
  <c r="H7" i="3"/>
  <c r="G7" i="3"/>
  <c r="H6" i="3"/>
  <c r="G6" i="3"/>
  <c r="H5" i="3"/>
  <c r="G5" i="3"/>
  <c r="H4" i="3"/>
  <c r="G4" i="3"/>
  <c r="H1" i="3"/>
  <c r="G1" i="3"/>
  <c r="C1" i="3"/>
  <c r="B1" i="3"/>
  <c r="H203" i="2"/>
  <c r="G203" i="2"/>
  <c r="H202" i="2"/>
  <c r="G202" i="2"/>
  <c r="H201" i="2"/>
  <c r="G201" i="2"/>
  <c r="H200" i="2"/>
  <c r="G200" i="2"/>
  <c r="H199" i="2"/>
  <c r="G199" i="2"/>
  <c r="H198" i="2"/>
  <c r="G198" i="2"/>
  <c r="H197" i="2"/>
  <c r="G197" i="2"/>
  <c r="H196" i="2"/>
  <c r="G196" i="2"/>
  <c r="H195" i="2"/>
  <c r="G195" i="2"/>
  <c r="H194" i="2"/>
  <c r="G194" i="2"/>
  <c r="H193" i="2"/>
  <c r="G193" i="2"/>
  <c r="H192" i="2"/>
  <c r="G192" i="2"/>
  <c r="H191" i="2"/>
  <c r="G191" i="2"/>
  <c r="H190" i="2"/>
  <c r="G190" i="2"/>
  <c r="H189" i="2"/>
  <c r="G189" i="2"/>
  <c r="H188" i="2"/>
  <c r="G188" i="2"/>
  <c r="H187" i="2"/>
  <c r="G187" i="2"/>
  <c r="H186" i="2"/>
  <c r="G186" i="2"/>
  <c r="H185" i="2"/>
  <c r="G185" i="2"/>
  <c r="H184" i="2"/>
  <c r="G184" i="2"/>
  <c r="H183" i="2"/>
  <c r="G183" i="2"/>
  <c r="H182" i="2"/>
  <c r="G182" i="2"/>
  <c r="H181" i="2"/>
  <c r="G181" i="2"/>
  <c r="H180" i="2"/>
  <c r="G180" i="2"/>
  <c r="H179" i="2"/>
  <c r="G179" i="2"/>
  <c r="H178" i="2"/>
  <c r="G178" i="2"/>
  <c r="H177" i="2"/>
  <c r="G177" i="2"/>
  <c r="H176" i="2"/>
  <c r="G176" i="2"/>
  <c r="H175" i="2"/>
  <c r="G175" i="2"/>
  <c r="H174" i="2"/>
  <c r="G174" i="2"/>
  <c r="H173" i="2"/>
  <c r="G173" i="2"/>
  <c r="H172" i="2"/>
  <c r="G172" i="2"/>
  <c r="H171" i="2"/>
  <c r="G171" i="2"/>
  <c r="H170" i="2"/>
  <c r="G170" i="2"/>
  <c r="H169" i="2"/>
  <c r="G169" i="2"/>
  <c r="H168" i="2"/>
  <c r="G168" i="2"/>
  <c r="H167" i="2"/>
  <c r="G167" i="2"/>
  <c r="H166" i="2"/>
  <c r="G166" i="2"/>
  <c r="H165" i="2"/>
  <c r="G165" i="2"/>
  <c r="H164" i="2"/>
  <c r="G164" i="2"/>
  <c r="H163" i="2"/>
  <c r="G163" i="2"/>
  <c r="H162" i="2"/>
  <c r="G162" i="2"/>
  <c r="H161" i="2"/>
  <c r="G161" i="2"/>
  <c r="H160" i="2"/>
  <c r="G160" i="2"/>
  <c r="H159" i="2"/>
  <c r="G159" i="2"/>
  <c r="H158" i="2"/>
  <c r="G158" i="2"/>
  <c r="H157" i="2"/>
  <c r="G157" i="2"/>
  <c r="H156" i="2"/>
  <c r="G156" i="2"/>
  <c r="H155" i="2"/>
  <c r="G155" i="2"/>
  <c r="H154" i="2"/>
  <c r="G154" i="2"/>
  <c r="H153" i="2"/>
  <c r="G153" i="2"/>
  <c r="H152" i="2"/>
  <c r="G152" i="2"/>
  <c r="H151" i="2"/>
  <c r="G151" i="2"/>
  <c r="H150" i="2"/>
  <c r="G150" i="2"/>
  <c r="H149" i="2"/>
  <c r="G149" i="2"/>
  <c r="H148" i="2"/>
  <c r="G148" i="2"/>
  <c r="H147" i="2"/>
  <c r="G147" i="2"/>
  <c r="H146" i="2"/>
  <c r="G146" i="2"/>
  <c r="H145" i="2"/>
  <c r="G145" i="2"/>
  <c r="H144" i="2"/>
  <c r="G144" i="2"/>
  <c r="H143" i="2"/>
  <c r="G143" i="2"/>
  <c r="H142" i="2"/>
  <c r="G142" i="2"/>
  <c r="H141" i="2"/>
  <c r="G141" i="2"/>
  <c r="H140" i="2"/>
  <c r="G140" i="2"/>
  <c r="H139" i="2"/>
  <c r="G139" i="2"/>
  <c r="H138" i="2"/>
  <c r="G138" i="2"/>
  <c r="H137" i="2"/>
  <c r="G137" i="2"/>
  <c r="H136" i="2"/>
  <c r="G136" i="2"/>
  <c r="H135" i="2"/>
  <c r="G135" i="2"/>
  <c r="H134" i="2"/>
  <c r="G134" i="2"/>
  <c r="H133" i="2"/>
  <c r="G133" i="2"/>
  <c r="H132" i="2"/>
  <c r="G132" i="2"/>
  <c r="H131" i="2"/>
  <c r="G131" i="2"/>
  <c r="H130" i="2"/>
  <c r="G130" i="2"/>
  <c r="H129" i="2"/>
  <c r="G129" i="2"/>
  <c r="H128" i="2"/>
  <c r="G128" i="2"/>
  <c r="H127" i="2"/>
  <c r="G127" i="2"/>
  <c r="H126" i="2"/>
  <c r="G126" i="2"/>
  <c r="H125" i="2"/>
  <c r="G125" i="2"/>
  <c r="H124" i="2"/>
  <c r="G124" i="2"/>
  <c r="H123" i="2"/>
  <c r="G123" i="2"/>
  <c r="H122" i="2"/>
  <c r="G122" i="2"/>
  <c r="H121" i="2"/>
  <c r="G121" i="2"/>
  <c r="H120" i="2"/>
  <c r="G120" i="2"/>
  <c r="H119" i="2"/>
  <c r="G119" i="2"/>
  <c r="H118" i="2"/>
  <c r="G118" i="2"/>
  <c r="H117" i="2"/>
  <c r="G117" i="2"/>
  <c r="H116" i="2"/>
  <c r="G116" i="2"/>
  <c r="H115" i="2"/>
  <c r="G115" i="2"/>
  <c r="H114" i="2"/>
  <c r="G114" i="2"/>
  <c r="H113" i="2"/>
  <c r="G113" i="2"/>
  <c r="H112" i="2"/>
  <c r="G112" i="2"/>
  <c r="H111" i="2"/>
  <c r="G111" i="2"/>
  <c r="H110" i="2"/>
  <c r="G110" i="2"/>
  <c r="H109" i="2"/>
  <c r="G109" i="2"/>
  <c r="H108" i="2"/>
  <c r="G108" i="2"/>
  <c r="H107" i="2"/>
  <c r="G107" i="2"/>
  <c r="H106" i="2"/>
  <c r="G106" i="2"/>
  <c r="H105" i="2"/>
  <c r="G105" i="2"/>
  <c r="H104" i="2"/>
  <c r="G104" i="2"/>
  <c r="H103" i="2"/>
  <c r="G103" i="2"/>
  <c r="H102" i="2"/>
  <c r="G102" i="2"/>
  <c r="H101" i="2"/>
  <c r="G101" i="2"/>
  <c r="H100" i="2"/>
  <c r="G100" i="2"/>
  <c r="H99" i="2"/>
  <c r="G99" i="2"/>
  <c r="H98" i="2"/>
  <c r="G98" i="2"/>
  <c r="H97" i="2"/>
  <c r="G97" i="2"/>
  <c r="H96" i="2"/>
  <c r="G96" i="2"/>
  <c r="H95" i="2"/>
  <c r="G95" i="2"/>
  <c r="H94" i="2"/>
  <c r="G94" i="2"/>
  <c r="H93" i="2"/>
  <c r="G93" i="2"/>
  <c r="H92" i="2"/>
  <c r="G92" i="2"/>
  <c r="H91" i="2"/>
  <c r="G91" i="2"/>
  <c r="H90" i="2"/>
  <c r="G90" i="2"/>
  <c r="H89" i="2"/>
  <c r="G89" i="2"/>
  <c r="H88" i="2"/>
  <c r="G88" i="2"/>
  <c r="H87" i="2"/>
  <c r="G87" i="2"/>
  <c r="H86" i="2"/>
  <c r="G86" i="2"/>
  <c r="H85" i="2"/>
  <c r="G85" i="2"/>
  <c r="H84" i="2"/>
  <c r="G84" i="2"/>
  <c r="H83" i="2"/>
  <c r="G83" i="2"/>
  <c r="H82" i="2"/>
  <c r="G82" i="2"/>
  <c r="H81" i="2"/>
  <c r="G81" i="2"/>
  <c r="H80" i="2"/>
  <c r="G80" i="2"/>
  <c r="H79" i="2"/>
  <c r="G79" i="2"/>
  <c r="H78" i="2"/>
  <c r="G78" i="2"/>
  <c r="H77" i="2"/>
  <c r="G77" i="2"/>
  <c r="H76" i="2"/>
  <c r="G76" i="2"/>
  <c r="H75" i="2"/>
  <c r="G75" i="2"/>
  <c r="H74" i="2"/>
  <c r="G74" i="2"/>
  <c r="H73" i="2"/>
  <c r="G73" i="2"/>
  <c r="H72" i="2"/>
  <c r="G72" i="2"/>
  <c r="H71" i="2"/>
  <c r="G71" i="2"/>
  <c r="H70" i="2"/>
  <c r="G70" i="2"/>
  <c r="H69" i="2"/>
  <c r="G69" i="2"/>
  <c r="H68" i="2"/>
  <c r="G68" i="2"/>
  <c r="H67" i="2"/>
  <c r="G67" i="2"/>
  <c r="H66" i="2"/>
  <c r="G66" i="2"/>
  <c r="H65" i="2"/>
  <c r="G65" i="2"/>
  <c r="H64" i="2"/>
  <c r="G64" i="2"/>
  <c r="H63" i="2"/>
  <c r="G63" i="2"/>
  <c r="H62" i="2"/>
  <c r="G62" i="2"/>
  <c r="H61" i="2"/>
  <c r="G61" i="2"/>
  <c r="H60" i="2"/>
  <c r="G60" i="2"/>
  <c r="H59" i="2"/>
  <c r="G59" i="2"/>
  <c r="H58" i="2"/>
  <c r="G58" i="2"/>
  <c r="H57" i="2"/>
  <c r="G57" i="2"/>
  <c r="H56" i="2"/>
  <c r="G56" i="2"/>
  <c r="H55" i="2"/>
  <c r="G55" i="2"/>
  <c r="H54" i="2"/>
  <c r="G54" i="2"/>
  <c r="H53" i="2"/>
  <c r="G53" i="2"/>
  <c r="H52" i="2"/>
  <c r="G52" i="2"/>
  <c r="H51" i="2"/>
  <c r="G51" i="2"/>
  <c r="H50" i="2"/>
  <c r="G50" i="2"/>
  <c r="H49" i="2"/>
  <c r="G49" i="2"/>
  <c r="H48" i="2"/>
  <c r="G48" i="2"/>
  <c r="H47" i="2"/>
  <c r="G47" i="2"/>
  <c r="H46" i="2"/>
  <c r="G46" i="2"/>
  <c r="H45" i="2"/>
  <c r="G45" i="2"/>
  <c r="H44" i="2"/>
  <c r="G44" i="2"/>
  <c r="H43" i="2"/>
  <c r="G43" i="2"/>
  <c r="H42" i="2"/>
  <c r="G42" i="2"/>
  <c r="H41" i="2"/>
  <c r="G41" i="2"/>
  <c r="H40" i="2"/>
  <c r="G40" i="2"/>
  <c r="H39" i="2"/>
  <c r="G39" i="2"/>
  <c r="H38" i="2"/>
  <c r="G38" i="2"/>
  <c r="H37" i="2"/>
  <c r="G37" i="2"/>
  <c r="H36" i="2"/>
  <c r="G36" i="2"/>
  <c r="H35" i="2"/>
  <c r="G35" i="2"/>
  <c r="H34" i="2"/>
  <c r="G34" i="2"/>
  <c r="H33" i="2"/>
  <c r="G33" i="2"/>
  <c r="H32" i="2"/>
  <c r="G32" i="2"/>
  <c r="H31" i="2"/>
  <c r="G31" i="2"/>
  <c r="H30" i="2"/>
  <c r="G30" i="2"/>
  <c r="H29" i="2"/>
  <c r="G29" i="2"/>
  <c r="H28" i="2"/>
  <c r="G28" i="2"/>
  <c r="H27" i="2"/>
  <c r="G27" i="2"/>
  <c r="H26" i="2"/>
  <c r="G26" i="2"/>
  <c r="H25" i="2"/>
  <c r="G25" i="2"/>
  <c r="H24" i="2"/>
  <c r="G24" i="2"/>
  <c r="H23" i="2"/>
  <c r="G23" i="2"/>
  <c r="H22" i="2"/>
  <c r="G22" i="2"/>
  <c r="H21" i="2"/>
  <c r="G21" i="2"/>
  <c r="H20" i="2"/>
  <c r="G20" i="2"/>
  <c r="H19" i="2"/>
  <c r="G19" i="2"/>
  <c r="H18" i="2"/>
  <c r="G18" i="2"/>
  <c r="H17" i="2"/>
  <c r="G17" i="2"/>
  <c r="H16" i="2"/>
  <c r="G16" i="2"/>
  <c r="H15" i="2"/>
  <c r="G15" i="2"/>
  <c r="H14" i="2"/>
  <c r="G14" i="2"/>
  <c r="H13" i="2"/>
  <c r="G13" i="2"/>
  <c r="H12" i="2"/>
  <c r="G12" i="2"/>
  <c r="H11" i="2"/>
  <c r="G11" i="2"/>
  <c r="H10" i="2"/>
  <c r="G10" i="2"/>
  <c r="H9" i="2"/>
  <c r="G9" i="2"/>
  <c r="H8" i="2"/>
  <c r="G8" i="2"/>
  <c r="H7" i="2"/>
  <c r="G7" i="2"/>
  <c r="H6" i="2"/>
  <c r="G6" i="2"/>
  <c r="H5" i="2"/>
  <c r="G5" i="2"/>
  <c r="H4" i="2"/>
  <c r="G4" i="2"/>
  <c r="H1" i="2"/>
  <c r="G1" i="2"/>
  <c r="C1" i="2"/>
  <c r="B1" i="2"/>
  <c r="D16" i="1"/>
  <c r="C16" i="1"/>
  <c r="B16" i="1"/>
  <c r="D15" i="1"/>
  <c r="C15" i="1"/>
  <c r="B15" i="1"/>
  <c r="D14" i="1"/>
  <c r="C14" i="1"/>
  <c r="B14" i="1"/>
  <c r="D13" i="1"/>
  <c r="C13" i="1"/>
  <c r="B13" i="1"/>
  <c r="E9" i="1"/>
  <c r="C9" i="1"/>
  <c r="A9" i="1"/>
</calcChain>
</file>

<file path=xl/sharedStrings.xml><?xml version="1.0" encoding="utf-8"?>
<sst xmlns="http://schemas.openxmlformats.org/spreadsheetml/2006/main" count="86" uniqueCount="61">
  <si>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</si>
  <si>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</si>
  <si>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</si>
  <si>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</si>
  <si>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</si>
  <si>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</si>
  <si>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</si>
  <si>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</si>
  <si>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</si>
  <si>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</si>
  <si>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</si>
  <si>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</si>
  <si>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</si>
  <si>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</si>
  <si>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</si>
  <si>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</si>
  <si>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</si>
  <si>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</si>
  <si>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</si>
  <si>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</si>
  <si>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CENTRO PROVINCIALE D'ISTRUZIONE ADULTI CPIA 7 POMEZIA</t>
  </si>
  <si>
    <t>00071 POMEZIA (RM) - VIA DELLA TECNICA 3 - C.F. 97846600589 C.M. RMMM67400Q</t>
  </si>
  <si>
    <t>2023</t>
  </si>
  <si>
    <t>2023BENA005004962 del 25/01/2023</t>
  </si>
  <si>
    <t>26IA del 13/01/2023</t>
  </si>
  <si>
    <t>28/PA del 31/12/2022</t>
  </si>
  <si>
    <t>6/01 del 13/01/2023</t>
  </si>
  <si>
    <t>FATTPA 3_23 del 16/01/2023</t>
  </si>
  <si>
    <t>30/00 del 06/02/2023</t>
  </si>
  <si>
    <t>23F0000000597 del 22/01/2023</t>
  </si>
  <si>
    <t>FATTPA 8_23 del 23/01/2023</t>
  </si>
  <si>
    <t>1623002980 del 26/01/2023</t>
  </si>
  <si>
    <t>2700000607 del 23/09/2022</t>
  </si>
  <si>
    <t>6820230120001119 del 19/01/2023</t>
  </si>
  <si>
    <t>909IA del 22/12/2022</t>
  </si>
  <si>
    <t>22F0000004392 del 22/12/2022</t>
  </si>
  <si>
    <t>1023006856 del 18/01/2023</t>
  </si>
  <si>
    <t>60/00 del 13/02/2023</t>
  </si>
  <si>
    <t>141/PA del 28/02/2023</t>
  </si>
  <si>
    <t>336 - 2023 del 17/02/2023</t>
  </si>
  <si>
    <t>PA55 del 23/02/2023</t>
  </si>
  <si>
    <t>43 del 16/02/2023</t>
  </si>
  <si>
    <t>44 del 16/02/2023</t>
  </si>
  <si>
    <t>FATTPA 14_23 del 23/02/2023</t>
  </si>
  <si>
    <t>12/7 del 23/02/2023</t>
  </si>
  <si>
    <t>51 del 20/03/2023</t>
  </si>
  <si>
    <t>1354 del 20/03/2023</t>
  </si>
  <si>
    <t>142 del 23/02/2023</t>
  </si>
  <si>
    <t>216/2022 del 19/07/2022</t>
  </si>
  <si>
    <t>1000/FE del 07/04/2023</t>
  </si>
  <si>
    <t>725/PA del 15/12/2022</t>
  </si>
  <si>
    <t>75 del 25/01/2023</t>
  </si>
  <si>
    <t>14/2023 del 04/02/2023</t>
  </si>
  <si>
    <t>FATTPA 27_23 del 19/04/2023</t>
  </si>
  <si>
    <t>1841/FE del 05/05/2023</t>
  </si>
  <si>
    <t>FATTPA 1_23 del 02/05/2023</t>
  </si>
  <si>
    <t>123 del 30/04/2023</t>
  </si>
  <si>
    <t>FATTPA 4_23 del 16/01/2023</t>
  </si>
  <si>
    <t>32 del 31/05/2023</t>
  </si>
  <si>
    <t>40025 del 31/05/2023</t>
  </si>
  <si>
    <t>116/2023/FE del 14/12/2023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</si>
</sst>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0"/>
      <name val="Calibri"/>
      <scheme val="minor"/>
    </font>
    <font>
      <b/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6"/>
      <color theme="1"/>
      <name val="Calibri"/>
      <scheme val="minor"/>
    </font>
    <font>
      <b/>
      <sz val="12"/>
      <color theme="1"/>
      <name val="Calibri"/>
      <scheme val="minor"/>
    </font>
    <font>
      <sz val="10"/>
      <color theme="1"/>
      <name val="Calibri"/>
      <scheme val="minor"/>
    </font>
    <font>
      <sz val="16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/>
    <xf numFmtId="2" fontId="0" fillId="0" borderId="0" xfId="0" applyNumberFormat="1"/>
    <xf numFmtId="14" fontId="0" fillId="0" borderId="0" xfId="0" applyNumberFormat="1"/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/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0" fillId="0" borderId="1" xfId="0" applyNumberFormat="1" applyBorder="1"/>
    <xf numFmtId="0" fontId="7" fillId="0" borderId="0" xfId="0" applyFont="1"/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8" workbookViewId="0">
      <selection activeCell="C9" sqref="C9:D9"/>
    </sheetView>
  </sheetViews>
  <sheetFormatPr defaultColWidth="9.140625" defaultRowHeight="15" x14ac:dyDescent="0.25"/>
  <cols>
    <col min="1" max="1" width="17.5703125" customWidth="1"/>
    <col min="2" max="4" width="16.5703125" customWidth="1"/>
    <col min="5" max="5" width="14.85546875" customWidth="1"/>
    <col min="6" max="6" width="16.5703125" customWidth="1"/>
    <col min="7" max="7" width="36.5703125" customWidth="1"/>
    <col min="8" max="8" width="9.140625" customWidth="1"/>
  </cols>
  <sheetData>
    <row r="1" spans="1:9" x14ac:dyDescent="0.25">
      <c r="A1" s="2"/>
    </row>
    <row r="2" spans="1:9" ht="15.95" customHeight="1" x14ac:dyDescent="0.3">
      <c r="B2" s="3" t="s">
        <v>20</v>
      </c>
    </row>
    <row r="3" spans="1:9" ht="12.75" customHeight="1" x14ac:dyDescent="0.25">
      <c r="B3" t="s">
        <v>21</v>
      </c>
    </row>
    <row r="4" spans="1:9" ht="15.75" thickBot="1" x14ac:dyDescent="0.3"/>
    <row r="5" spans="1:9" ht="18" customHeight="1" thickBot="1" x14ac:dyDescent="0.4">
      <c r="B5" s="6" t="s">
        <v>17</v>
      </c>
      <c r="F5" s="15" t="s">
        <v>22</v>
      </c>
    </row>
    <row r="7" spans="1:9" s="17" customFormat="1" ht="24.95" customHeight="1" x14ac:dyDescent="0.35">
      <c r="A7" s="33" t="s">
        <v>1</v>
      </c>
      <c r="B7" s="34"/>
      <c r="C7" s="34"/>
      <c r="D7" s="34"/>
      <c r="E7" s="34"/>
      <c r="F7" s="35"/>
    </row>
    <row r="8" spans="1:9" ht="30.75" customHeight="1" x14ac:dyDescent="0.25">
      <c r="A8" s="42" t="s">
        <v>0</v>
      </c>
      <c r="B8" s="43"/>
      <c r="C8" s="44" t="s">
        <v>5</v>
      </c>
      <c r="D8" s="43"/>
      <c r="E8" s="45" t="s">
        <v>11</v>
      </c>
      <c r="F8" s="46"/>
    </row>
    <row r="9" spans="1:9" ht="29.25" customHeight="1" thickBot="1" x14ac:dyDescent="0.3">
      <c r="A9" s="36">
        <f>SUM(B13:B16)</f>
        <v>39</v>
      </c>
      <c r="B9" s="32"/>
      <c r="C9" s="31">
        <f>SUM(C13:C16)</f>
        <v>42119.6</v>
      </c>
      <c r="D9" s="32"/>
      <c r="E9" s="37">
        <f>('Trimestre 1'!H1+'Trimestre 2'!H1+'Trimestre 3'!H1+'Trimestre 4'!H1)/C9</f>
        <v>-11.696055356981972</v>
      </c>
      <c r="F9" s="38"/>
    </row>
    <row r="10" spans="1:9" ht="20.100000000000001" customHeight="1" thickBot="1" x14ac:dyDescent="0.3">
      <c r="A10" s="18"/>
      <c r="B10" s="18"/>
      <c r="C10" s="19"/>
      <c r="D10" s="18"/>
      <c r="E10" s="20"/>
      <c r="F10" s="27"/>
    </row>
    <row r="11" spans="1:9" s="17" customFormat="1" ht="24.95" customHeight="1" x14ac:dyDescent="0.35">
      <c r="A11" s="39" t="s">
        <v>2</v>
      </c>
      <c r="B11" s="40"/>
      <c r="C11" s="40"/>
      <c r="D11" s="40"/>
      <c r="E11" s="40"/>
      <c r="F11" s="41"/>
    </row>
    <row r="12" spans="1:9" ht="46.5" customHeight="1" x14ac:dyDescent="0.25">
      <c r="A12" s="21" t="s">
        <v>3</v>
      </c>
      <c r="B12" s="22" t="s">
        <v>0</v>
      </c>
      <c r="C12" s="23" t="s">
        <v>5</v>
      </c>
      <c r="D12" s="24" t="s">
        <v>12</v>
      </c>
      <c r="E12" s="28" t="s">
        <v>18</v>
      </c>
      <c r="F12" s="29" t="s">
        <v>19</v>
      </c>
    </row>
    <row r="13" spans="1:9" ht="22.5" customHeight="1" x14ac:dyDescent="0.25">
      <c r="A13" s="25" t="s">
        <v>13</v>
      </c>
      <c r="B13" s="14">
        <f>'Trimestre 1'!C1</f>
        <v>23</v>
      </c>
      <c r="C13" s="26">
        <f>'Trimestre 1'!B1</f>
        <v>24727.98</v>
      </c>
      <c r="D13" s="26">
        <f>'Trimestre 1'!G1</f>
        <v>-31.191570439639634</v>
      </c>
      <c r="E13" s="26">
        <v>109997.61</v>
      </c>
      <c r="F13" s="30">
        <v>24</v>
      </c>
      <c r="G13" s="4"/>
      <c r="H13" s="5"/>
      <c r="I13" s="5"/>
    </row>
    <row r="14" spans="1:9" ht="22.5" customHeight="1" x14ac:dyDescent="0.25">
      <c r="A14" s="25" t="s">
        <v>14</v>
      </c>
      <c r="B14" s="14">
        <f>'Trimestre 2'!C1</f>
        <v>14</v>
      </c>
      <c r="C14" s="26">
        <f>'Trimestre 2'!B1</f>
        <v>14469.880000000001</v>
      </c>
      <c r="D14" s="26">
        <f>'Trimestre 2'!G1</f>
        <v>25.175982109043062</v>
      </c>
      <c r="E14" s="26">
        <v>105991.12</v>
      </c>
      <c r="F14" s="30">
        <v>23</v>
      </c>
    </row>
    <row r="15" spans="1:9" ht="22.5" customHeight="1" x14ac:dyDescent="0.25">
      <c r="A15" s="25" t="s">
        <v>15</v>
      </c>
      <c r="B15" s="14">
        <f>'Trimestre 3'!C1</f>
        <v>1</v>
      </c>
      <c r="C15" s="26">
        <f>'Trimestre 3'!B1</f>
        <v>91.06</v>
      </c>
      <c r="D15" s="26">
        <f>'Trimestre 3'!G1</f>
        <v>5</v>
      </c>
      <c r="E15" s="26">
        <v>104944.12</v>
      </c>
      <c r="F15" s="30">
        <v>22</v>
      </c>
    </row>
    <row r="16" spans="1:9" ht="21.75" customHeight="1" x14ac:dyDescent="0.25">
      <c r="A16" s="25" t="s">
        <v>16</v>
      </c>
      <c r="B16" s="14">
        <f>'Trimestre 4'!C1</f>
        <v>1</v>
      </c>
      <c r="C16" s="26">
        <f>'Trimestre 4'!B1</f>
        <v>2830.68</v>
      </c>
      <c r="D16" s="26">
        <f>'Trimestre 4'!G1</f>
        <v>-30.408729780101567</v>
      </c>
      <c r="E16" s="26">
        <v>107117.22</v>
      </c>
      <c r="F16" s="30">
        <v>24</v>
      </c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24727.98</v>
      </c>
      <c r="C1">
        <f>COUNTA(A4:A203)</f>
        <v>23</v>
      </c>
      <c r="G1" s="13">
        <f>IF(B1&lt;&gt;0,H1/B1,0)</f>
        <v>-31.191570439639634</v>
      </c>
      <c r="H1" s="12">
        <f>SUM(H4:H195)</f>
        <v>-771304.53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 x14ac:dyDescent="0.25">
      <c r="A4" s="16" t="s">
        <v>23</v>
      </c>
      <c r="B4" s="9">
        <v>3445</v>
      </c>
      <c r="C4" s="10">
        <v>44987</v>
      </c>
      <c r="D4" s="10">
        <v>44946</v>
      </c>
      <c r="E4" s="10"/>
      <c r="F4" s="10"/>
      <c r="G4" s="1">
        <f>D4-C4-(F4-E4)</f>
        <v>-41</v>
      </c>
      <c r="H4" s="9">
        <f>B4*G4</f>
        <v>-141245</v>
      </c>
    </row>
    <row r="5" spans="1:8" x14ac:dyDescent="0.25">
      <c r="A5" s="16" t="s">
        <v>24</v>
      </c>
      <c r="B5" s="9">
        <v>225</v>
      </c>
      <c r="C5" s="10">
        <v>44979</v>
      </c>
      <c r="D5" s="10">
        <v>44950</v>
      </c>
      <c r="E5" s="10"/>
      <c r="F5" s="10"/>
      <c r="G5" s="1">
        <f t="shared" ref="G5:G68" si="0">D5-C5-(F5-E5)</f>
        <v>-29</v>
      </c>
      <c r="H5" s="9">
        <f t="shared" ref="H5:H68" si="1">B5*G5</f>
        <v>-6525</v>
      </c>
    </row>
    <row r="6" spans="1:8" x14ac:dyDescent="0.25">
      <c r="A6" s="16" t="s">
        <v>25</v>
      </c>
      <c r="B6" s="9">
        <v>1388.16</v>
      </c>
      <c r="C6" s="10">
        <v>44979</v>
      </c>
      <c r="D6" s="10">
        <v>44950</v>
      </c>
      <c r="E6" s="10"/>
      <c r="F6" s="10"/>
      <c r="G6" s="1">
        <f t="shared" si="0"/>
        <v>-29</v>
      </c>
      <c r="H6" s="9">
        <f t="shared" si="1"/>
        <v>-40256.639999999999</v>
      </c>
    </row>
    <row r="7" spans="1:8" x14ac:dyDescent="0.25">
      <c r="A7" s="16" t="s">
        <v>26</v>
      </c>
      <c r="B7" s="9">
        <v>200</v>
      </c>
      <c r="C7" s="10">
        <v>44979</v>
      </c>
      <c r="D7" s="10">
        <v>44950</v>
      </c>
      <c r="E7" s="10"/>
      <c r="F7" s="10"/>
      <c r="G7" s="1">
        <f t="shared" si="0"/>
        <v>-29</v>
      </c>
      <c r="H7" s="9">
        <f t="shared" si="1"/>
        <v>-5800</v>
      </c>
    </row>
    <row r="8" spans="1:8" x14ac:dyDescent="0.25">
      <c r="A8" s="16" t="s">
        <v>27</v>
      </c>
      <c r="B8" s="9">
        <v>7560</v>
      </c>
      <c r="C8" s="10">
        <v>44979</v>
      </c>
      <c r="D8" s="10">
        <v>44950</v>
      </c>
      <c r="E8" s="10"/>
      <c r="F8" s="10"/>
      <c r="G8" s="1">
        <f t="shared" si="0"/>
        <v>-29</v>
      </c>
      <c r="H8" s="9">
        <f t="shared" si="1"/>
        <v>-219240</v>
      </c>
    </row>
    <row r="9" spans="1:8" x14ac:dyDescent="0.25">
      <c r="A9" s="16" t="s">
        <v>28</v>
      </c>
      <c r="B9" s="9">
        <v>50</v>
      </c>
      <c r="C9" s="10">
        <v>45015</v>
      </c>
      <c r="D9" s="10">
        <v>44950</v>
      </c>
      <c r="E9" s="10"/>
      <c r="F9" s="10"/>
      <c r="G9" s="1">
        <f t="shared" si="0"/>
        <v>-65</v>
      </c>
      <c r="H9" s="9">
        <f t="shared" si="1"/>
        <v>-3250</v>
      </c>
    </row>
    <row r="10" spans="1:8" x14ac:dyDescent="0.25">
      <c r="A10" s="16" t="s">
        <v>29</v>
      </c>
      <c r="B10" s="9">
        <v>8.99</v>
      </c>
      <c r="C10" s="10">
        <v>44979</v>
      </c>
      <c r="D10" s="10">
        <v>44950</v>
      </c>
      <c r="E10" s="10"/>
      <c r="F10" s="10"/>
      <c r="G10" s="1">
        <f t="shared" si="0"/>
        <v>-29</v>
      </c>
      <c r="H10" s="9">
        <f t="shared" si="1"/>
        <v>-260.70999999999998</v>
      </c>
    </row>
    <row r="11" spans="1:8" x14ac:dyDescent="0.25">
      <c r="A11" s="16" t="s">
        <v>30</v>
      </c>
      <c r="B11" s="9">
        <v>1051</v>
      </c>
      <c r="C11" s="10">
        <v>44979</v>
      </c>
      <c r="D11" s="10">
        <v>44950</v>
      </c>
      <c r="E11" s="10"/>
      <c r="F11" s="10"/>
      <c r="G11" s="1">
        <f t="shared" si="0"/>
        <v>-29</v>
      </c>
      <c r="H11" s="9">
        <f t="shared" si="1"/>
        <v>-30479</v>
      </c>
    </row>
    <row r="12" spans="1:8" x14ac:dyDescent="0.25">
      <c r="A12" s="16" t="s">
        <v>31</v>
      </c>
      <c r="B12" s="9">
        <v>520</v>
      </c>
      <c r="C12" s="10">
        <v>44986</v>
      </c>
      <c r="D12" s="10">
        <v>44956</v>
      </c>
      <c r="E12" s="10"/>
      <c r="F12" s="10"/>
      <c r="G12" s="1">
        <f t="shared" si="0"/>
        <v>-30</v>
      </c>
      <c r="H12" s="9">
        <f t="shared" si="1"/>
        <v>-15600</v>
      </c>
    </row>
    <row r="13" spans="1:8" x14ac:dyDescent="0.25">
      <c r="A13" s="16" t="s">
        <v>32</v>
      </c>
      <c r="B13" s="9">
        <v>457.14</v>
      </c>
      <c r="C13" s="10">
        <v>44994</v>
      </c>
      <c r="D13" s="10">
        <v>45007</v>
      </c>
      <c r="E13" s="10"/>
      <c r="F13" s="10"/>
      <c r="G13" s="1">
        <f t="shared" si="0"/>
        <v>13</v>
      </c>
      <c r="H13" s="9">
        <f t="shared" si="1"/>
        <v>5942.82</v>
      </c>
    </row>
    <row r="14" spans="1:8" x14ac:dyDescent="0.25">
      <c r="A14" s="16" t="s">
        <v>35</v>
      </c>
      <c r="B14" s="9">
        <v>1.98</v>
      </c>
      <c r="C14" s="10">
        <v>44979</v>
      </c>
      <c r="D14" s="10">
        <v>44964</v>
      </c>
      <c r="E14" s="10"/>
      <c r="F14" s="10"/>
      <c r="G14" s="1">
        <f t="shared" si="0"/>
        <v>-15</v>
      </c>
      <c r="H14" s="9">
        <f t="shared" si="1"/>
        <v>-29.7</v>
      </c>
    </row>
    <row r="15" spans="1:8" x14ac:dyDescent="0.25">
      <c r="A15" s="16" t="s">
        <v>37</v>
      </c>
      <c r="B15" s="9">
        <v>1100</v>
      </c>
      <c r="C15" s="10">
        <v>45015</v>
      </c>
      <c r="D15" s="10">
        <v>44978</v>
      </c>
      <c r="E15" s="10"/>
      <c r="F15" s="10"/>
      <c r="G15" s="1">
        <f t="shared" si="0"/>
        <v>-37</v>
      </c>
      <c r="H15" s="9">
        <f t="shared" si="1"/>
        <v>-40700</v>
      </c>
    </row>
    <row r="16" spans="1:8" x14ac:dyDescent="0.25">
      <c r="A16" s="16" t="s">
        <v>38</v>
      </c>
      <c r="B16" s="9">
        <v>510</v>
      </c>
      <c r="C16" s="10">
        <v>45032</v>
      </c>
      <c r="D16" s="10">
        <v>44978</v>
      </c>
      <c r="E16" s="10"/>
      <c r="F16" s="10"/>
      <c r="G16" s="1">
        <f t="shared" si="0"/>
        <v>-54</v>
      </c>
      <c r="H16" s="9">
        <f t="shared" si="1"/>
        <v>-27540</v>
      </c>
    </row>
    <row r="17" spans="1:8" x14ac:dyDescent="0.25">
      <c r="A17" s="16" t="s">
        <v>39</v>
      </c>
      <c r="B17" s="9">
        <v>90</v>
      </c>
      <c r="C17" s="10">
        <v>45015</v>
      </c>
      <c r="D17" s="10">
        <v>44985</v>
      </c>
      <c r="E17" s="10"/>
      <c r="F17" s="10"/>
      <c r="G17" s="1">
        <f t="shared" si="0"/>
        <v>-30</v>
      </c>
      <c r="H17" s="9">
        <f t="shared" si="1"/>
        <v>-2700</v>
      </c>
    </row>
    <row r="18" spans="1:8" x14ac:dyDescent="0.25">
      <c r="A18" s="16" t="s">
        <v>40</v>
      </c>
      <c r="B18" s="9">
        <v>55</v>
      </c>
      <c r="C18" s="10">
        <v>45015</v>
      </c>
      <c r="D18" s="10">
        <v>44985</v>
      </c>
      <c r="E18" s="10"/>
      <c r="F18" s="10"/>
      <c r="G18" s="1">
        <f t="shared" si="0"/>
        <v>-30</v>
      </c>
      <c r="H18" s="9">
        <f t="shared" si="1"/>
        <v>-1650</v>
      </c>
    </row>
    <row r="19" spans="1:8" x14ac:dyDescent="0.25">
      <c r="A19" s="16" t="s">
        <v>41</v>
      </c>
      <c r="B19" s="9">
        <v>2480.58</v>
      </c>
      <c r="C19" s="10">
        <v>45032</v>
      </c>
      <c r="D19" s="10">
        <v>45002</v>
      </c>
      <c r="E19" s="10"/>
      <c r="F19" s="10"/>
      <c r="G19" s="1">
        <f t="shared" si="0"/>
        <v>-30</v>
      </c>
      <c r="H19" s="9">
        <f t="shared" si="1"/>
        <v>-74417.399999999994</v>
      </c>
    </row>
    <row r="20" spans="1:8" x14ac:dyDescent="0.25">
      <c r="A20" s="16" t="s">
        <v>42</v>
      </c>
      <c r="B20" s="9">
        <v>244.34</v>
      </c>
      <c r="C20" s="10">
        <v>45032</v>
      </c>
      <c r="D20" s="10">
        <v>45002</v>
      </c>
      <c r="E20" s="10"/>
      <c r="F20" s="10"/>
      <c r="G20" s="1">
        <f t="shared" si="0"/>
        <v>-30</v>
      </c>
      <c r="H20" s="9">
        <f t="shared" si="1"/>
        <v>-7330.2</v>
      </c>
    </row>
    <row r="21" spans="1:8" x14ac:dyDescent="0.25">
      <c r="A21" s="16" t="s">
        <v>38</v>
      </c>
      <c r="B21" s="9">
        <v>510</v>
      </c>
      <c r="C21" s="10">
        <v>45032</v>
      </c>
      <c r="D21" s="10">
        <v>45002</v>
      </c>
      <c r="E21" s="10"/>
      <c r="F21" s="10"/>
      <c r="G21" s="1">
        <f t="shared" si="0"/>
        <v>-30</v>
      </c>
      <c r="H21" s="9">
        <f t="shared" si="1"/>
        <v>-15300</v>
      </c>
    </row>
    <row r="22" spans="1:8" x14ac:dyDescent="0.25">
      <c r="A22" s="16" t="s">
        <v>43</v>
      </c>
      <c r="B22" s="9">
        <v>438</v>
      </c>
      <c r="C22" s="10">
        <v>45032</v>
      </c>
      <c r="D22" s="10">
        <v>45002</v>
      </c>
      <c r="E22" s="10"/>
      <c r="F22" s="10"/>
      <c r="G22" s="1">
        <f t="shared" si="0"/>
        <v>-30</v>
      </c>
      <c r="H22" s="9">
        <f t="shared" si="1"/>
        <v>-13140</v>
      </c>
    </row>
    <row r="23" spans="1:8" x14ac:dyDescent="0.25">
      <c r="A23" s="16" t="s">
        <v>44</v>
      </c>
      <c r="B23" s="9">
        <v>122</v>
      </c>
      <c r="C23" s="10">
        <v>45032</v>
      </c>
      <c r="D23" s="10">
        <v>45002</v>
      </c>
      <c r="E23" s="10"/>
      <c r="F23" s="10"/>
      <c r="G23" s="1">
        <f t="shared" si="0"/>
        <v>-30</v>
      </c>
      <c r="H23" s="9">
        <f t="shared" si="1"/>
        <v>-3660</v>
      </c>
    </row>
    <row r="24" spans="1:8" x14ac:dyDescent="0.25">
      <c r="A24" s="16" t="s">
        <v>45</v>
      </c>
      <c r="B24" s="9">
        <v>918.56</v>
      </c>
      <c r="C24" s="10">
        <v>45038</v>
      </c>
      <c r="D24" s="10">
        <v>45008</v>
      </c>
      <c r="E24" s="10"/>
      <c r="F24" s="10"/>
      <c r="G24" s="1">
        <f t="shared" si="0"/>
        <v>-30</v>
      </c>
      <c r="H24" s="9">
        <f t="shared" si="1"/>
        <v>-27556.799999999999</v>
      </c>
    </row>
    <row r="25" spans="1:8" x14ac:dyDescent="0.25">
      <c r="A25" s="16" t="s">
        <v>46</v>
      </c>
      <c r="B25" s="9">
        <v>3122.73</v>
      </c>
      <c r="C25" s="10">
        <v>45038</v>
      </c>
      <c r="D25" s="10">
        <v>45008</v>
      </c>
      <c r="E25" s="10"/>
      <c r="F25" s="10"/>
      <c r="G25" s="1">
        <f t="shared" si="0"/>
        <v>-30</v>
      </c>
      <c r="H25" s="9">
        <f t="shared" si="1"/>
        <v>-93681.9</v>
      </c>
    </row>
    <row r="26" spans="1:8" x14ac:dyDescent="0.25">
      <c r="A26" s="16" t="s">
        <v>47</v>
      </c>
      <c r="B26" s="9">
        <v>229.5</v>
      </c>
      <c r="C26" s="10">
        <v>45044</v>
      </c>
      <c r="D26" s="10">
        <v>45014</v>
      </c>
      <c r="E26" s="10"/>
      <c r="F26" s="10"/>
      <c r="G26" s="1">
        <f t="shared" si="0"/>
        <v>-30</v>
      </c>
      <c r="H26" s="9">
        <f t="shared" si="1"/>
        <v>-6885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14469.880000000001</v>
      </c>
      <c r="C1">
        <f>COUNTA(A4:A203)</f>
        <v>14</v>
      </c>
      <c r="G1" s="13">
        <f>IF(B1&lt;&gt;0,H1/B1,0)</f>
        <v>25.175982109043062</v>
      </c>
      <c r="H1" s="12">
        <f>SUM(H4:H195)</f>
        <v>364293.44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 x14ac:dyDescent="0.25">
      <c r="A4" s="16" t="s">
        <v>33</v>
      </c>
      <c r="B4" s="9">
        <v>67.400000000000006</v>
      </c>
      <c r="C4" s="10">
        <v>44979</v>
      </c>
      <c r="D4" s="10">
        <v>45068</v>
      </c>
      <c r="E4" s="10"/>
      <c r="F4" s="10"/>
      <c r="G4" s="1">
        <f>D4-C4-(F4-E4)</f>
        <v>89</v>
      </c>
      <c r="H4" s="9">
        <f>B4*G4</f>
        <v>5998.6</v>
      </c>
    </row>
    <row r="5" spans="1:8" x14ac:dyDescent="0.25">
      <c r="A5" s="16" t="s">
        <v>34</v>
      </c>
      <c r="B5" s="9">
        <v>286.89</v>
      </c>
      <c r="C5" s="10">
        <v>44979</v>
      </c>
      <c r="D5" s="10">
        <v>45068</v>
      </c>
      <c r="E5" s="10"/>
      <c r="F5" s="10"/>
      <c r="G5" s="1">
        <f t="shared" ref="G5:G68" si="0">D5-C5-(F5-E5)</f>
        <v>89</v>
      </c>
      <c r="H5" s="9">
        <f t="shared" ref="H5:H68" si="1">B5*G5</f>
        <v>25533.21</v>
      </c>
    </row>
    <row r="6" spans="1:8" x14ac:dyDescent="0.25">
      <c r="A6" s="16" t="s">
        <v>36</v>
      </c>
      <c r="B6" s="9">
        <v>18.399999999999999</v>
      </c>
      <c r="C6" s="10">
        <v>44979</v>
      </c>
      <c r="D6" s="10">
        <v>45068</v>
      </c>
      <c r="E6" s="10"/>
      <c r="F6" s="10"/>
      <c r="G6" s="1">
        <f t="shared" si="0"/>
        <v>89</v>
      </c>
      <c r="H6" s="9">
        <f t="shared" si="1"/>
        <v>1637.6</v>
      </c>
    </row>
    <row r="7" spans="1:8" x14ac:dyDescent="0.25">
      <c r="A7" s="16" t="s">
        <v>48</v>
      </c>
      <c r="B7" s="9">
        <v>105</v>
      </c>
      <c r="C7" s="10">
        <v>44794</v>
      </c>
      <c r="D7" s="10">
        <v>45020</v>
      </c>
      <c r="E7" s="10"/>
      <c r="F7" s="10"/>
      <c r="G7" s="1">
        <f t="shared" si="0"/>
        <v>226</v>
      </c>
      <c r="H7" s="9">
        <f t="shared" si="1"/>
        <v>23730</v>
      </c>
    </row>
    <row r="8" spans="1:8" x14ac:dyDescent="0.25">
      <c r="A8" s="16" t="s">
        <v>49</v>
      </c>
      <c r="B8" s="9">
        <v>107</v>
      </c>
      <c r="C8" s="10">
        <v>45058</v>
      </c>
      <c r="D8" s="10">
        <v>45028</v>
      </c>
      <c r="E8" s="10"/>
      <c r="F8" s="10"/>
      <c r="G8" s="1">
        <f t="shared" si="0"/>
        <v>-30</v>
      </c>
      <c r="H8" s="9">
        <f t="shared" si="1"/>
        <v>-3210</v>
      </c>
    </row>
    <row r="9" spans="1:8" x14ac:dyDescent="0.25">
      <c r="A9" s="16" t="s">
        <v>50</v>
      </c>
      <c r="B9" s="9">
        <v>1800</v>
      </c>
      <c r="C9" s="10">
        <v>45063</v>
      </c>
      <c r="D9" s="10">
        <v>45034</v>
      </c>
      <c r="E9" s="10"/>
      <c r="F9" s="10"/>
      <c r="G9" s="1">
        <f t="shared" si="0"/>
        <v>-29</v>
      </c>
      <c r="H9" s="9">
        <f t="shared" si="1"/>
        <v>-52200</v>
      </c>
    </row>
    <row r="10" spans="1:8" x14ac:dyDescent="0.25">
      <c r="A10" s="16" t="s">
        <v>51</v>
      </c>
      <c r="B10" s="9">
        <v>3178</v>
      </c>
      <c r="C10" s="10">
        <v>44995</v>
      </c>
      <c r="D10" s="10">
        <v>45065</v>
      </c>
      <c r="E10" s="10"/>
      <c r="F10" s="10"/>
      <c r="G10" s="1">
        <f t="shared" si="0"/>
        <v>70</v>
      </c>
      <c r="H10" s="9">
        <f t="shared" si="1"/>
        <v>222460</v>
      </c>
    </row>
    <row r="11" spans="1:8" x14ac:dyDescent="0.25">
      <c r="A11" s="16" t="s">
        <v>52</v>
      </c>
      <c r="B11" s="9">
        <v>5138.46</v>
      </c>
      <c r="C11" s="10">
        <v>44995</v>
      </c>
      <c r="D11" s="10">
        <v>45043</v>
      </c>
      <c r="E11" s="10"/>
      <c r="F11" s="10"/>
      <c r="G11" s="1">
        <f t="shared" si="0"/>
        <v>48</v>
      </c>
      <c r="H11" s="9">
        <f t="shared" si="1"/>
        <v>246646.08</v>
      </c>
    </row>
    <row r="12" spans="1:8" x14ac:dyDescent="0.25">
      <c r="A12" s="16" t="s">
        <v>53</v>
      </c>
      <c r="B12" s="9">
        <v>1040</v>
      </c>
      <c r="C12" s="10">
        <v>45085</v>
      </c>
      <c r="D12" s="10">
        <v>45056</v>
      </c>
      <c r="E12" s="10"/>
      <c r="F12" s="10"/>
      <c r="G12" s="1">
        <f t="shared" si="0"/>
        <v>-29</v>
      </c>
      <c r="H12" s="9">
        <f t="shared" si="1"/>
        <v>-30160</v>
      </c>
    </row>
    <row r="13" spans="1:8" x14ac:dyDescent="0.25">
      <c r="A13" s="16" t="s">
        <v>54</v>
      </c>
      <c r="B13" s="9">
        <v>107</v>
      </c>
      <c r="C13" s="10">
        <v>45085</v>
      </c>
      <c r="D13" s="10">
        <v>45056</v>
      </c>
      <c r="E13" s="10"/>
      <c r="F13" s="10"/>
      <c r="G13" s="1">
        <f t="shared" si="0"/>
        <v>-29</v>
      </c>
      <c r="H13" s="9">
        <f t="shared" si="1"/>
        <v>-3103</v>
      </c>
    </row>
    <row r="14" spans="1:8" x14ac:dyDescent="0.25">
      <c r="A14" s="16" t="s">
        <v>55</v>
      </c>
      <c r="B14" s="9">
        <v>780</v>
      </c>
      <c r="C14" s="10">
        <v>45085</v>
      </c>
      <c r="D14" s="10">
        <v>45056</v>
      </c>
      <c r="E14" s="10"/>
      <c r="F14" s="10"/>
      <c r="G14" s="1">
        <f t="shared" si="0"/>
        <v>-29</v>
      </c>
      <c r="H14" s="9">
        <f t="shared" si="1"/>
        <v>-22620</v>
      </c>
    </row>
    <row r="15" spans="1:8" x14ac:dyDescent="0.25">
      <c r="A15" s="16" t="s">
        <v>56</v>
      </c>
      <c r="B15" s="9">
        <v>1595.55</v>
      </c>
      <c r="C15" s="10">
        <v>45085</v>
      </c>
      <c r="D15" s="10">
        <v>45056</v>
      </c>
      <c r="E15" s="10"/>
      <c r="F15" s="10"/>
      <c r="G15" s="1">
        <f t="shared" si="0"/>
        <v>-29</v>
      </c>
      <c r="H15" s="9">
        <f t="shared" si="1"/>
        <v>-46270.95</v>
      </c>
    </row>
    <row r="16" spans="1:8" x14ac:dyDescent="0.25">
      <c r="A16" s="16" t="s">
        <v>57</v>
      </c>
      <c r="B16" s="9">
        <v>15.84</v>
      </c>
      <c r="C16" s="10">
        <v>45238</v>
      </c>
      <c r="D16" s="10">
        <v>45107</v>
      </c>
      <c r="E16" s="10"/>
      <c r="F16" s="10"/>
      <c r="G16" s="1">
        <f t="shared" si="0"/>
        <v>-131</v>
      </c>
      <c r="H16" s="9">
        <f t="shared" si="1"/>
        <v>-2075.04</v>
      </c>
    </row>
    <row r="17" spans="1:8" x14ac:dyDescent="0.25">
      <c r="A17" s="16" t="s">
        <v>58</v>
      </c>
      <c r="B17" s="9">
        <v>230.34</v>
      </c>
      <c r="C17" s="10">
        <v>45116</v>
      </c>
      <c r="D17" s="10">
        <v>45107</v>
      </c>
      <c r="E17" s="10"/>
      <c r="F17" s="10"/>
      <c r="G17" s="1">
        <f t="shared" si="0"/>
        <v>-9</v>
      </c>
      <c r="H17" s="9">
        <f t="shared" si="1"/>
        <v>-2073.06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91.06</v>
      </c>
      <c r="C1">
        <f>COUNTA(A4:A203)</f>
        <v>1</v>
      </c>
      <c r="G1" s="13">
        <f>IF(B1&lt;&gt;0,H1/B1,0)</f>
        <v>5</v>
      </c>
      <c r="H1" s="12">
        <f>SUM(H4:H195)</f>
        <v>455.3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 x14ac:dyDescent="0.25">
      <c r="A4" s="16" t="s">
        <v>59</v>
      </c>
      <c r="B4" s="9">
        <v>91.06</v>
      </c>
      <c r="C4" s="10">
        <v>45116</v>
      </c>
      <c r="D4" s="10">
        <v>45121</v>
      </c>
      <c r="E4" s="10"/>
      <c r="F4" s="10"/>
      <c r="G4" s="1">
        <f>D4-C4-(F4-E4)</f>
        <v>5</v>
      </c>
      <c r="H4" s="9">
        <f>B4*G4</f>
        <v>455.3</v>
      </c>
    </row>
    <row r="5" spans="1:8" x14ac:dyDescent="0.25">
      <c r="A5" s="16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 x14ac:dyDescent="0.25">
      <c r="A6" s="16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 x14ac:dyDescent="0.25">
      <c r="A7" s="16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 x14ac:dyDescent="0.25">
      <c r="A8" s="16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 x14ac:dyDescent="0.25">
      <c r="A9" s="16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 x14ac:dyDescent="0.25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25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2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2830.68</v>
      </c>
      <c r="C1">
        <f>COUNTA(A4:A203)</f>
        <v>1</v>
      </c>
      <c r="G1" s="13">
        <f>IF(B1&lt;&gt;0,H1/B1,0)</f>
        <v>-30.408729780101567</v>
      </c>
      <c r="H1" s="12">
        <f>SUM(H4:H195)</f>
        <v>-86077.383213937894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 x14ac:dyDescent="0.25">
      <c r="A4" s="16" t="s">
        <v>60</v>
      </c>
      <c r="B4" s="9">
        <v>2830.68</v>
      </c>
      <c r="C4" s="10">
        <v>45310.408729780094</v>
      </c>
      <c r="D4" s="10">
        <v>45280</v>
      </c>
      <c r="E4" s="10"/>
      <c r="F4" s="10"/>
      <c r="G4" s="1">
        <f>D4-C4-(F4-E4)</f>
        <v>-30.408729780101567</v>
      </c>
      <c r="H4" s="9">
        <f>B4*G4</f>
        <v>-86077.383213937894</v>
      </c>
    </row>
    <row r="5" spans="1:8" x14ac:dyDescent="0.25">
      <c r="A5" s="16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 x14ac:dyDescent="0.25">
      <c r="A6" s="16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 x14ac:dyDescent="0.25">
      <c r="A7" s="16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 x14ac:dyDescent="0.25">
      <c r="A8" s="16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 x14ac:dyDescent="0.25">
      <c r="A9" s="16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 x14ac:dyDescent="0.25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25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2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Azzurra unier</cp:lastModifiedBy>
  <dcterms:created xsi:type="dcterms:W3CDTF">2006-09-16T00:00:00Z</dcterms:created>
  <dcterms:modified xsi:type="dcterms:W3CDTF">2024-05-10T19:35:59Z</dcterms:modified>
</cp:coreProperties>
</file>